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G5" i="3"/>
  <c r="H5"/>
  <c r="D13" i="2"/>
  <c r="C13"/>
  <c r="D15"/>
  <c r="C15"/>
  <c r="D9" i="1"/>
  <c r="C9"/>
  <c r="D18" i="2"/>
  <c r="C18"/>
  <c r="D21"/>
  <c r="C21"/>
  <c r="D5"/>
  <c r="C5"/>
  <c r="D11"/>
  <c r="C11"/>
  <c r="C4" l="1"/>
  <c r="D4"/>
  <c r="C7" i="3" l="1"/>
  <c r="C8"/>
  <c r="C5"/>
  <c r="D7"/>
  <c r="D8"/>
  <c r="D5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<sst xmlns="http://schemas.openxmlformats.org/spreadsheetml/2006/main" count="93" uniqueCount="79">
  <si>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</si>
  <si>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</si>
  <si>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</si>
  <si>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</si>
  <si>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</si>
  <si>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</si>
  <si>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</si>
  <si>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</si>
  <si>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</si>
  <si>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</si>
  <si>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</si>
  <si>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</si>
  <si>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</si>
  <si>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</si>
  <si>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</si>
  <si>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</si>
  <si>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</si>
  <si>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</si>
  <si>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</si>
  <si>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</si>
  <si>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</si>
  <si>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</si>
  <si>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</si>
  <si>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</si>
  <si>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</si>
  <si>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</si>
  <si>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</si>
  <si>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</si>
  <si>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</si>
  <si>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</si>
  <si>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</si>
  <si>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</si>
  <si>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</si>
  <si>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</si>
  <si>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</si>
  <si>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</si>
  <si>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</si>
  <si>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</si>
  <si>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</si>
  <si>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</si>
  <si>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</si>
  <si>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</si>
  <si>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</si>
  <si>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</si>
  <si>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</si>
  <si>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</si>
  <si>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</si>
  <si>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</si>
  <si>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</si>
  <si>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</si>
  <si>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</si>
  <si>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</si>
  <si>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</si>
  <si>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</si>
  <si>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</si>
  <si>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</si>
  <si>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</si>
  <si>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</si>
  <si>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</si>
  <si>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</si>
  <si>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</si>
  <si>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</si>
  <si>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</si>
  <si>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</si>
  <si>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</si>
  <si>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</si>
  <si>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</si>
  <si>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</si>
  <si>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</si>
  <si>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</si>
  <si>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</si>
  <si>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</si>
  <si>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</si>
  <si>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</si>
  <si>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</si>
  <si>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</si>
  <si>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2021 год</t>
  </si>
  <si>
    <t xml:space="preserve"> Утв. бюджетные назначения 2021год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</si>
  <si>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апреля   2022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</si>
</sst>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showGridLines="0" view="pageBreakPreview" zoomScale="60" zoomScaleNormal="100" workbookViewId="0">
      <selection activeCell="Q13" sqref="Q13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1" width="9.140625" style="2"/>
    <col min="102" max="103" width="72.140625" style="2" hidden="1" customWidth="1"/>
    <col min="104" max="16384" width="9.140625" style="2"/>
  </cols>
  <sheetData>
    <row r="1" spans="1:103">
      <c r="D1" s="2" t="s">
        <v>68</v>
      </c>
    </row>
    <row r="4" spans="1:103" s="1" customFormat="1" ht="57.75" customHeight="1">
      <c r="A4" s="105" t="s">
        <v>78</v>
      </c>
      <c r="B4" s="105"/>
      <c r="C4" s="105"/>
      <c r="D4" s="105"/>
    </row>
    <row r="5" spans="1:103" s="1" customFormat="1" ht="15.75" customHeight="1">
      <c r="A5" s="3" t="s">
        <v>69</v>
      </c>
    </row>
    <row r="6" spans="1:103" s="1" customFormat="1" ht="33.75" customHeight="1" thickBot="1">
      <c r="A6" s="106" t="s">
        <v>6</v>
      </c>
      <c r="B6" s="106"/>
      <c r="C6" s="106"/>
      <c r="D6" s="4"/>
    </row>
    <row r="7" spans="1:103" s="8" customFormat="1" ht="89.25" customHeight="1" thickBot="1">
      <c r="A7" s="5" t="s">
        <v>0</v>
      </c>
      <c r="B7" s="6" t="s">
        <v>7</v>
      </c>
      <c r="C7" s="6" t="s">
        <v>77</v>
      </c>
      <c r="D7" s="7" t="s">
        <v>43</v>
      </c>
    </row>
    <row r="8" spans="1:103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03" ht="45" customHeight="1" thickBot="1">
      <c r="A9" s="74" t="s">
        <v>1</v>
      </c>
      <c r="B9" s="75" t="s">
        <v>4</v>
      </c>
      <c r="C9" s="76">
        <f>SUM(C10:C17)</f>
        <v>1994237.49</v>
      </c>
      <c r="D9" s="77">
        <f>SUM(D10:D17)</f>
        <v>575778.07000000007</v>
      </c>
    </row>
    <row r="10" spans="1:103" ht="101.25" customHeight="1">
      <c r="A10" s="12" t="s">
        <v>13</v>
      </c>
      <c r="B10" s="13" t="s">
        <v>14</v>
      </c>
      <c r="C10" s="99">
        <v>11000</v>
      </c>
      <c r="D10" s="100">
        <v>3014.76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01.25" customHeight="1">
      <c r="A11" s="15" t="s">
        <v>15</v>
      </c>
      <c r="B11" s="16" t="s">
        <v>16</v>
      </c>
      <c r="C11" s="101">
        <v>4000</v>
      </c>
      <c r="D11" s="102">
        <v>1938.5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01.25" customHeight="1">
      <c r="A12" s="15" t="s">
        <v>17</v>
      </c>
      <c r="B12" s="16" t="s">
        <v>18</v>
      </c>
      <c r="C12" s="101">
        <v>30000</v>
      </c>
      <c r="D12" s="102">
        <v>599.38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01.25" customHeight="1">
      <c r="A13" s="15" t="s">
        <v>46</v>
      </c>
      <c r="B13" s="16" t="s">
        <v>18</v>
      </c>
      <c r="C13" s="101">
        <v>202000</v>
      </c>
      <c r="D13" s="102">
        <v>13863.67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01.25" customHeight="1">
      <c r="A14" s="15" t="s">
        <v>19</v>
      </c>
      <c r="B14" s="16" t="s">
        <v>20</v>
      </c>
      <c r="C14" s="101">
        <v>500</v>
      </c>
      <c r="D14" s="102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01.25" customHeight="1">
      <c r="A15" s="15" t="s">
        <v>70</v>
      </c>
      <c r="B15" s="16" t="s">
        <v>71</v>
      </c>
      <c r="C15" s="101"/>
      <c r="D15" s="10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01.25" customHeight="1">
      <c r="A16" s="15" t="s">
        <v>47</v>
      </c>
      <c r="B16" s="16" t="s">
        <v>48</v>
      </c>
      <c r="C16" s="101">
        <v>0</v>
      </c>
      <c r="D16" s="102">
        <v>122400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01.25" customHeight="1" thickBot="1">
      <c r="A17" s="18" t="s">
        <v>21</v>
      </c>
      <c r="B17" s="19" t="s">
        <v>53</v>
      </c>
      <c r="C17" s="103">
        <v>1746737.49</v>
      </c>
      <c r="D17" s="104">
        <v>433961.76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76.5" customHeight="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</row>
    <row r="19" spans="1:103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1:103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s="1" customFormat="1"/>
    <row r="25" spans="1:103" s="1" customFormat="1"/>
    <row r="26" spans="1:103" s="1" customFormat="1"/>
    <row r="27" spans="1:103" s="1" customFormat="1"/>
    <row r="28" spans="1:103" s="1" customFormat="1"/>
    <row r="29" spans="1:103" s="1" customFormat="1"/>
    <row r="30" spans="1:103" s="1" customFormat="1"/>
    <row r="31" spans="1:103" s="1" customFormat="1"/>
    <row r="32" spans="1:10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81"/>
  <sheetViews>
    <sheetView showGridLines="0" view="pageBreakPreview" topLeftCell="A3" zoomScale="80" zoomScaleNormal="100" zoomScaleSheetLayoutView="80" workbookViewId="0">
      <selection activeCell="F3" sqref="F1:H1048576"/>
    </sheetView>
  </sheetViews>
  <sheetFormatPr defaultRowHeight="20.25"/>
  <cols>
    <col min="1" max="1" width="56" style="36" customWidth="1"/>
    <col min="2" max="2" width="44.42578125" style="36" customWidth="1"/>
    <col min="3" max="3" width="25.7109375" style="36" customWidth="1"/>
    <col min="4" max="4" width="24.42578125" style="36" customWidth="1"/>
    <col min="5" max="16384" width="9.140625" style="8"/>
  </cols>
  <sheetData>
    <row r="1" spans="1:77" ht="33.75" customHeight="1" thickBot="1">
      <c r="A1" s="107" t="s">
        <v>5</v>
      </c>
      <c r="B1" s="107"/>
      <c r="C1" s="107"/>
      <c r="D1" s="107"/>
    </row>
    <row r="2" spans="1:77" ht="69.75" customHeight="1" thickBot="1">
      <c r="A2" s="94" t="s">
        <v>0</v>
      </c>
      <c r="B2" s="78" t="s">
        <v>8</v>
      </c>
      <c r="C2" s="78" t="s">
        <v>76</v>
      </c>
      <c r="D2" s="95" t="s">
        <v>43</v>
      </c>
    </row>
    <row r="3" spans="1:77" ht="36.75" customHeight="1" thickBot="1">
      <c r="A3" s="20">
        <v>1</v>
      </c>
      <c r="B3" s="21" t="s">
        <v>44</v>
      </c>
      <c r="C3" s="21" t="s">
        <v>12</v>
      </c>
      <c r="D3" s="22" t="s">
        <v>45</v>
      </c>
    </row>
    <row r="4" spans="1:77" ht="39" customHeight="1" thickBot="1">
      <c r="A4" s="90" t="s">
        <v>2</v>
      </c>
      <c r="B4" s="91" t="s">
        <v>4</v>
      </c>
      <c r="C4" s="92">
        <f>C5+C11+C13+C15+C18</f>
        <v>1994237.49</v>
      </c>
      <c r="D4" s="93">
        <f>D5+D11+D13+D15+D18</f>
        <v>326488.67999999993</v>
      </c>
    </row>
    <row r="5" spans="1:77" ht="37.5" customHeight="1" thickBot="1">
      <c r="A5" s="23" t="s">
        <v>9</v>
      </c>
      <c r="B5" s="24" t="s">
        <v>10</v>
      </c>
      <c r="C5" s="25">
        <f>SUM(C6:C10)</f>
        <v>1209241.8999999999</v>
      </c>
      <c r="D5" s="26">
        <f>SUM(D6:D10)</f>
        <v>219231.18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ht="102" customHeight="1">
      <c r="A6" s="28" t="s">
        <v>11</v>
      </c>
      <c r="B6" s="29" t="s">
        <v>22</v>
      </c>
      <c r="C6" s="17">
        <v>436700</v>
      </c>
      <c r="D6" s="17">
        <v>79947.240000000005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ht="102" customHeight="1">
      <c r="A7" s="30" t="s">
        <v>54</v>
      </c>
      <c r="B7" s="31" t="s">
        <v>55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</row>
    <row r="8" spans="1:77" ht="130.5" customHeight="1">
      <c r="A8" s="30" t="s">
        <v>23</v>
      </c>
      <c r="B8" s="31" t="s">
        <v>24</v>
      </c>
      <c r="C8" s="17">
        <v>737041.9</v>
      </c>
      <c r="D8" s="17">
        <v>132335.94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66" customHeight="1">
      <c r="A9" s="30" t="s">
        <v>51</v>
      </c>
      <c r="B9" s="31" t="s">
        <v>52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1:77" ht="40.5" customHeight="1" thickBot="1">
      <c r="A10" s="86" t="s">
        <v>25</v>
      </c>
      <c r="B10" s="87" t="s">
        <v>26</v>
      </c>
      <c r="C10" s="17">
        <v>35500</v>
      </c>
      <c r="D10" s="17">
        <v>6948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40.5" customHeight="1" thickBot="1">
      <c r="A11" s="23" t="s">
        <v>27</v>
      </c>
      <c r="B11" s="24" t="s">
        <v>28</v>
      </c>
      <c r="C11" s="33">
        <f>SUM(C12)</f>
        <v>103800</v>
      </c>
      <c r="D11" s="26">
        <f>SUM(D12)</f>
        <v>11337.96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40.5" customHeight="1" thickBot="1">
      <c r="A12" s="86" t="s">
        <v>29</v>
      </c>
      <c r="B12" s="87" t="s">
        <v>30</v>
      </c>
      <c r="C12" s="17">
        <v>103800</v>
      </c>
      <c r="D12" s="17">
        <v>11337.96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40.5" customHeight="1" thickBot="1">
      <c r="A13" s="23" t="s">
        <v>75</v>
      </c>
      <c r="B13" s="24" t="s">
        <v>72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40.5" customHeight="1" thickBot="1">
      <c r="A14" s="84" t="s">
        <v>74</v>
      </c>
      <c r="B14" s="85" t="s">
        <v>73</v>
      </c>
      <c r="C14" s="96"/>
      <c r="D14" s="9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ht="40.5" customHeight="1" thickBot="1">
      <c r="A15" s="23" t="s">
        <v>31</v>
      </c>
      <c r="B15" s="24" t="s">
        <v>32</v>
      </c>
      <c r="C15" s="25">
        <f>SUM(C16:C17)</f>
        <v>272616.76</v>
      </c>
      <c r="D15" s="26">
        <f>SUM(D16:D17)</f>
        <v>55308.38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40.5" customHeight="1">
      <c r="A16" s="28" t="s">
        <v>49</v>
      </c>
      <c r="B16" s="29" t="s">
        <v>50</v>
      </c>
      <c r="C16" s="17">
        <v>260616.76</v>
      </c>
      <c r="D16" s="17">
        <v>55308.38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40.5" customHeight="1" thickBot="1">
      <c r="A17" s="67" t="s">
        <v>56</v>
      </c>
      <c r="B17" s="35" t="s">
        <v>57</v>
      </c>
      <c r="C17" s="17">
        <v>12000</v>
      </c>
      <c r="D17" s="17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40.5" customHeight="1" thickBot="1">
      <c r="A18" s="23" t="s">
        <v>33</v>
      </c>
      <c r="B18" s="24" t="s">
        <v>34</v>
      </c>
      <c r="C18" s="25">
        <f>C19+C20</f>
        <v>408578.83</v>
      </c>
      <c r="D18" s="26">
        <f>D19+D20</f>
        <v>40611.160000000003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40.5" customHeight="1">
      <c r="A19" s="28" t="s">
        <v>35</v>
      </c>
      <c r="B19" s="29" t="s">
        <v>36</v>
      </c>
      <c r="C19" s="88">
        <v>0</v>
      </c>
      <c r="D19" s="89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40.5" customHeight="1" thickBot="1">
      <c r="A20" s="34" t="s">
        <v>37</v>
      </c>
      <c r="B20" s="35" t="s">
        <v>38</v>
      </c>
      <c r="C20" s="17">
        <v>408578.83</v>
      </c>
      <c r="D20" s="17">
        <v>40611.160000000003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40.5" hidden="1" customHeight="1">
      <c r="A21" s="80" t="s">
        <v>39</v>
      </c>
      <c r="B21" s="81" t="s">
        <v>40</v>
      </c>
      <c r="C21" s="82">
        <f>SUM(C22)</f>
        <v>0</v>
      </c>
      <c r="D21" s="83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40.5" hidden="1" customHeight="1" thickBot="1">
      <c r="A22" s="70" t="s">
        <v>41</v>
      </c>
      <c r="B22" s="19" t="s">
        <v>42</v>
      </c>
      <c r="C22" s="79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7" ht="40.5" customHeight="1" thickBot="1">
      <c r="A23" s="68" t="s">
        <v>3</v>
      </c>
      <c r="B23" s="21" t="s">
        <v>4</v>
      </c>
      <c r="C23" s="98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</row>
    <row r="24" spans="1:77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</row>
    <row r="25" spans="1:77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</row>
    <row r="26" spans="1:77" ht="28.5" customHeigh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</row>
    <row r="28" spans="1:77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</row>
    <row r="29" spans="1:77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</row>
    <row r="30" spans="1:77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</row>
    <row r="31" spans="1:77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5:77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5:77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5:77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5:77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5:77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5:77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5:77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5:77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5:77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5:77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5:77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5:77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5:77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5:77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5:77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5:77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5:77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5:77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5:77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5:77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5:77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5:77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5:77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5:77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5:77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5:77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5:77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5:7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5:7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5:7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5:7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5:7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5:7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5:7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5:7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5:7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5:7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5:7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5:7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5:7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5:7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5:7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5:7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5:7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5:7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5:7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5:7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5:7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1:4" s="37" customFormat="1" ht="14.25" customHeight="1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Normal="100" zoomScaleSheetLayoutView="90" workbookViewId="0">
      <selection activeCell="C5" sqref="C5"/>
    </sheetView>
  </sheetViews>
  <sheetFormatPr defaultRowHeight="20.25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08" t="s">
        <v>58</v>
      </c>
      <c r="B1" s="108"/>
      <c r="C1" s="108"/>
      <c r="D1" s="108"/>
    </row>
    <row r="2" spans="1:176" s="1" customFormat="1" ht="34.9" customHeight="1" thickBot="1">
      <c r="A2" s="38"/>
      <c r="B2" s="38"/>
      <c r="C2" s="38"/>
      <c r="D2" s="38"/>
    </row>
    <row r="3" spans="1:176" ht="98.25" customHeight="1" thickBot="1">
      <c r="A3" s="39" t="s">
        <v>0</v>
      </c>
      <c r="B3" s="40" t="s">
        <v>59</v>
      </c>
      <c r="C3" s="41" t="s">
        <v>60</v>
      </c>
      <c r="D3" s="42" t="s">
        <v>43</v>
      </c>
    </row>
    <row r="4" spans="1:176" ht="27.75" customHeight="1" thickBot="1">
      <c r="A4" s="63">
        <v>1</v>
      </c>
      <c r="B4" s="64" t="s">
        <v>44</v>
      </c>
      <c r="C4" s="65" t="s">
        <v>12</v>
      </c>
      <c r="D4" s="66" t="s">
        <v>45</v>
      </c>
    </row>
    <row r="5" spans="1:176" s="45" customFormat="1" ht="82.5" customHeight="1">
      <c r="A5" s="59" t="s">
        <v>61</v>
      </c>
      <c r="B5" s="60" t="s">
        <v>62</v>
      </c>
      <c r="C5" s="61">
        <f>G5</f>
        <v>0</v>
      </c>
      <c r="D5" s="62">
        <f>H5</f>
        <v>249289.39000000013</v>
      </c>
      <c r="E5" s="43"/>
      <c r="F5" s="43"/>
      <c r="G5" s="44">
        <f>Доходы!C9-Расходы!C4</f>
        <v>0</v>
      </c>
      <c r="H5" s="44">
        <f>Доходы!D9-Расходы!D4</f>
        <v>249289.39000000013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>
      <c r="A6" s="46" t="s">
        <v>63</v>
      </c>
      <c r="B6" s="47" t="s">
        <v>64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>
      <c r="A7" s="46" t="s">
        <v>65</v>
      </c>
      <c r="B7" s="47" t="s">
        <v>66</v>
      </c>
      <c r="C7" s="72">
        <f>G5</f>
        <v>0</v>
      </c>
      <c r="D7" s="73">
        <f>H5</f>
        <v>249289.39000000013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>
      <c r="A8" s="51" t="s">
        <v>67</v>
      </c>
      <c r="B8" s="52" t="s">
        <v>4</v>
      </c>
      <c r="C8" s="61">
        <f>G5</f>
        <v>0</v>
      </c>
      <c r="D8" s="62">
        <f>H5</f>
        <v>249289.39000000013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2022-04-18T13:08:37Z</dcterms:modified>
</cp:coreProperties>
</file>